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730" windowHeight="1003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Q8" i="1"/>
  <c r="Q34"/>
  <c r="Q32"/>
  <c r="Q30"/>
  <c r="Q24"/>
  <c r="Q19"/>
  <c r="Q22"/>
  <c r="Q14"/>
  <c r="Q12"/>
  <c r="Q9"/>
  <c r="Q10"/>
  <c r="Q15"/>
  <c r="Q16"/>
  <c r="Q25"/>
  <c r="Q26"/>
  <c r="Q27"/>
  <c r="Q28"/>
  <c r="Q35"/>
  <c r="N36"/>
  <c r="J36"/>
  <c r="F36"/>
  <c r="Q36" l="1"/>
  <c r="B36"/>
</calcChain>
</file>

<file path=xl/sharedStrings.xml><?xml version="1.0" encoding="utf-8"?>
<sst xmlns="http://schemas.openxmlformats.org/spreadsheetml/2006/main" count="60" uniqueCount="41">
  <si>
    <t>MUNICÍPIO</t>
  </si>
  <si>
    <t>Anita Gribaldi</t>
  </si>
  <si>
    <t>Bocaina do Sul</t>
  </si>
  <si>
    <t>Bom Retiro</t>
  </si>
  <si>
    <t>Campo Belo do Sul</t>
  </si>
  <si>
    <t>Capão Alto</t>
  </si>
  <si>
    <t>Cerro Negro</t>
  </si>
  <si>
    <t>Correia Pinto</t>
  </si>
  <si>
    <t>Lages</t>
  </si>
  <si>
    <t>Otacilio Costa</t>
  </si>
  <si>
    <t>Painel</t>
  </si>
  <si>
    <t>Palmeira</t>
  </si>
  <si>
    <t>Ponte Alta</t>
  </si>
  <si>
    <t>São Joaquim</t>
  </si>
  <si>
    <t>São José do Cerrito</t>
  </si>
  <si>
    <t>Urubici</t>
  </si>
  <si>
    <t>Urupema</t>
  </si>
  <si>
    <t>Rio Rufino</t>
  </si>
  <si>
    <t>Bom Jardim da Serra</t>
  </si>
  <si>
    <t>Total</t>
  </si>
  <si>
    <t>VALOR</t>
  </si>
  <si>
    <t>BANCADA</t>
  </si>
  <si>
    <t>PARLAMENTAR</t>
  </si>
  <si>
    <t>TOTAL</t>
  </si>
  <si>
    <t>Portaria</t>
  </si>
  <si>
    <t>Tipo</t>
  </si>
  <si>
    <t>Jorginho</t>
  </si>
  <si>
    <t>Celso Maldaner</t>
  </si>
  <si>
    <t>Carmem</t>
  </si>
  <si>
    <t>Ronaldo Benedet</t>
  </si>
  <si>
    <t>Cesar Souza</t>
  </si>
  <si>
    <t>Mauro Mariani</t>
  </si>
  <si>
    <t>Comissão CSSF</t>
  </si>
  <si>
    <t>Valdir Colatto</t>
  </si>
  <si>
    <t>Geovania de Sá</t>
  </si>
  <si>
    <t>Giovana Sá</t>
  </si>
  <si>
    <t>de aprovação, não estão incluidas na relação.</t>
  </si>
  <si>
    <t xml:space="preserve"> EMENDAS DESTINADAS AOS FUNDOS MUNICIPAIS DE SAÚDE DA AMURES EM 2019</t>
  </si>
  <si>
    <t>*Fonte: Fundo Nacional de Saúde em 15/07/2019.</t>
  </si>
  <si>
    <t>Tipo: 1 - INCREMENTO DO PAB   2- INCREMENTO DO MAC   3 - EQUIPAMENTO   4 -UBSAMPLIAÇÃO</t>
  </si>
  <si>
    <t xml:space="preserve">As Emendas indicadas pelos parlamentares não possuem Portaria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</si>
</sst>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43" fontId="0" fillId="0" borderId="0" xfId="1" applyFont="1"/>
    <xf numFmtId="0" fontId="0" fillId="0" borderId="1" xfId="0" applyFill="1" applyBorder="1"/>
    <xf numFmtId="43" fontId="0" fillId="0" borderId="0" xfId="1" applyFont="1" applyBorder="1"/>
    <xf numFmtId="0" fontId="0" fillId="0" borderId="2" xfId="0" applyBorder="1"/>
    <xf numFmtId="0" fontId="0" fillId="0" borderId="6" xfId="0" applyBorder="1"/>
    <xf numFmtId="43" fontId="0" fillId="0" borderId="8" xfId="1" applyFont="1" applyBorder="1"/>
    <xf numFmtId="43" fontId="0" fillId="0" borderId="9" xfId="1" applyFont="1" applyBorder="1"/>
    <xf numFmtId="14" fontId="0" fillId="0" borderId="11" xfId="1" applyNumberFormat="1" applyFont="1" applyBorder="1"/>
    <xf numFmtId="43" fontId="0" fillId="0" borderId="8" xfId="1" applyFont="1" applyFill="1" applyBorder="1"/>
    <xf numFmtId="43" fontId="0" fillId="0" borderId="8" xfId="0" applyNumberFormat="1" applyBorder="1"/>
    <xf numFmtId="43" fontId="0" fillId="0" borderId="12" xfId="0" applyNumberFormat="1" applyBorder="1"/>
    <xf numFmtId="43" fontId="2" fillId="0" borderId="4" xfId="0" applyNumberFormat="1" applyFont="1" applyBorder="1"/>
    <xf numFmtId="164" fontId="0" fillId="0" borderId="0" xfId="1" applyNumberFormat="1" applyFont="1"/>
    <xf numFmtId="164" fontId="0" fillId="0" borderId="8" xfId="1" applyNumberFormat="1" applyFont="1" applyBorder="1"/>
    <xf numFmtId="164" fontId="0" fillId="0" borderId="11" xfId="1" applyNumberFormat="1" applyFont="1" applyBorder="1"/>
    <xf numFmtId="14" fontId="0" fillId="0" borderId="11" xfId="0" applyNumberFormat="1" applyBorder="1"/>
    <xf numFmtId="43" fontId="0" fillId="0" borderId="14" xfId="1" applyFont="1" applyFill="1" applyBorder="1"/>
    <xf numFmtId="43" fontId="0" fillId="0" borderId="14" xfId="0" applyNumberFormat="1" applyBorder="1"/>
    <xf numFmtId="0" fontId="0" fillId="0" borderId="0" xfId="0" applyAlignment="1">
      <alignment horizontal="center"/>
    </xf>
    <xf numFmtId="164" fontId="0" fillId="0" borderId="2" xfId="1" applyNumberFormat="1" applyFont="1" applyBorder="1" applyAlignment="1">
      <alignment horizontal="left"/>
    </xf>
    <xf numFmtId="164" fontId="0" fillId="0" borderId="10" xfId="1" applyNumberFormat="1" applyFont="1" applyBorder="1" applyAlignment="1">
      <alignment horizontal="left"/>
    </xf>
    <xf numFmtId="164" fontId="0" fillId="0" borderId="3" xfId="1" applyNumberFormat="1" applyFont="1" applyBorder="1" applyAlignment="1">
      <alignment horizontal="left"/>
    </xf>
    <xf numFmtId="1" fontId="0" fillId="0" borderId="0" xfId="0" applyNumberFormat="1"/>
    <xf numFmtId="1" fontId="0" fillId="0" borderId="11" xfId="0" applyNumberFormat="1" applyBorder="1"/>
    <xf numFmtId="1" fontId="0" fillId="0" borderId="8" xfId="1" applyNumberFormat="1" applyFont="1" applyFill="1" applyBorder="1"/>
    <xf numFmtId="1" fontId="0" fillId="0" borderId="8" xfId="0" applyNumberFormat="1" applyBorder="1"/>
    <xf numFmtId="1" fontId="0" fillId="0" borderId="12" xfId="0" applyNumberFormat="1" applyBorder="1"/>
    <xf numFmtId="43" fontId="0" fillId="0" borderId="0" xfId="0" applyNumberFormat="1"/>
    <xf numFmtId="1" fontId="0" fillId="0" borderId="6" xfId="1" applyNumberFormat="1" applyFont="1" applyFill="1" applyBorder="1"/>
    <xf numFmtId="1" fontId="0" fillId="0" borderId="6" xfId="0" applyNumberFormat="1" applyBorder="1"/>
    <xf numFmtId="1" fontId="0" fillId="0" borderId="15" xfId="0" applyNumberFormat="1" applyBorder="1"/>
    <xf numFmtId="1" fontId="0" fillId="0" borderId="14" xfId="1" applyNumberFormat="1" applyFont="1" applyFill="1" applyBorder="1"/>
    <xf numFmtId="1" fontId="0" fillId="0" borderId="14" xfId="0" applyNumberFormat="1" applyBorder="1"/>
    <xf numFmtId="1" fontId="0" fillId="0" borderId="9" xfId="1" applyNumberFormat="1" applyFont="1" applyBorder="1"/>
    <xf numFmtId="1" fontId="0" fillId="0" borderId="11" xfId="1" applyNumberFormat="1" applyFont="1" applyBorder="1"/>
    <xf numFmtId="1" fontId="0" fillId="0" borderId="0" xfId="1" applyNumberFormat="1" applyFont="1"/>
    <xf numFmtId="1" fontId="0" fillId="0" borderId="8" xfId="1" applyNumberFormat="1" applyFont="1" applyBorder="1"/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0" fillId="0" borderId="12" xfId="1" applyNumberFormat="1" applyFont="1" applyBorder="1"/>
    <xf numFmtId="1" fontId="0" fillId="0" borderId="16" xfId="0" applyNumberFormat="1" applyBorder="1"/>
    <xf numFmtId="43" fontId="0" fillId="0" borderId="16" xfId="0" applyNumberFormat="1" applyBorder="1"/>
    <xf numFmtId="0" fontId="0" fillId="0" borderId="0" xfId="0" applyBorder="1"/>
    <xf numFmtId="164" fontId="2" fillId="0" borderId="2" xfId="1" applyNumberFormat="1" applyFont="1" applyBorder="1"/>
    <xf numFmtId="1" fontId="2" fillId="0" borderId="10" xfId="1" applyNumberFormat="1" applyFont="1" applyBorder="1"/>
    <xf numFmtId="43" fontId="2" fillId="0" borderId="3" xfId="1" applyFont="1" applyBorder="1"/>
    <xf numFmtId="1" fontId="2" fillId="0" borderId="2" xfId="0" applyNumberFormat="1" applyFont="1" applyBorder="1"/>
    <xf numFmtId="1" fontId="2" fillId="0" borderId="10" xfId="0" applyNumberFormat="1" applyFont="1" applyBorder="1"/>
    <xf numFmtId="43" fontId="2" fillId="0" borderId="3" xfId="0" applyNumberFormat="1" applyFont="1" applyBorder="1"/>
    <xf numFmtId="1" fontId="2" fillId="0" borderId="3" xfId="0" applyNumberFormat="1" applyFont="1" applyBorder="1"/>
    <xf numFmtId="43" fontId="0" fillId="0" borderId="4" xfId="0" applyNumberFormat="1" applyBorder="1"/>
    <xf numFmtId="0" fontId="0" fillId="0" borderId="13" xfId="0" applyBorder="1" applyAlignment="1">
      <alignment horizontal="center" vertical="center"/>
    </xf>
    <xf numFmtId="1" fontId="0" fillId="0" borderId="18" xfId="1" applyNumberFormat="1" applyFont="1" applyBorder="1"/>
    <xf numFmtId="0" fontId="0" fillId="0" borderId="11" xfId="0" applyBorder="1" applyAlignment="1">
      <alignment horizontal="center" vertical="center"/>
    </xf>
    <xf numFmtId="0" fontId="0" fillId="2" borderId="5" xfId="0" applyFill="1" applyBorder="1"/>
    <xf numFmtId="43" fontId="0" fillId="2" borderId="7" xfId="1" applyFont="1" applyFill="1" applyBorder="1"/>
    <xf numFmtId="164" fontId="0" fillId="2" borderId="7" xfId="1" applyNumberFormat="1" applyFont="1" applyFill="1" applyBorder="1"/>
    <xf numFmtId="1" fontId="0" fillId="2" borderId="7" xfId="2" applyNumberFormat="1" applyFont="1" applyFill="1" applyBorder="1"/>
    <xf numFmtId="1" fontId="0" fillId="2" borderId="7" xfId="1" applyNumberFormat="1" applyFont="1" applyFill="1" applyBorder="1"/>
    <xf numFmtId="1" fontId="0" fillId="2" borderId="5" xfId="1" applyNumberFormat="1" applyFont="1" applyFill="1" applyBorder="1"/>
    <xf numFmtId="1" fontId="0" fillId="2" borderId="17" xfId="1" applyNumberFormat="1" applyFont="1" applyFill="1" applyBorder="1"/>
    <xf numFmtId="43" fontId="0" fillId="2" borderId="17" xfId="1" applyFont="1" applyFill="1" applyBorder="1"/>
    <xf numFmtId="43" fontId="0" fillId="2" borderId="17" xfId="0" applyNumberFormat="1" applyFill="1" applyBorder="1"/>
    <xf numFmtId="0" fontId="0" fillId="2" borderId="6" xfId="0" applyFill="1" applyBorder="1"/>
    <xf numFmtId="43" fontId="0" fillId="2" borderId="8" xfId="1" applyFont="1" applyFill="1" applyBorder="1"/>
    <xf numFmtId="164" fontId="0" fillId="2" borderId="8" xfId="1" applyNumberFormat="1" applyFont="1" applyFill="1" applyBorder="1"/>
    <xf numFmtId="1" fontId="0" fillId="2" borderId="8" xfId="1" applyNumberFormat="1" applyFont="1" applyFill="1" applyBorder="1"/>
    <xf numFmtId="1" fontId="0" fillId="2" borderId="6" xfId="1" applyNumberFormat="1" applyFont="1" applyFill="1" applyBorder="1"/>
    <xf numFmtId="1" fontId="0" fillId="2" borderId="14" xfId="1" applyNumberFormat="1" applyFont="1" applyFill="1" applyBorder="1"/>
    <xf numFmtId="43" fontId="0" fillId="2" borderId="14" xfId="1" applyFont="1" applyFill="1" applyBorder="1"/>
    <xf numFmtId="43" fontId="0" fillId="2" borderId="14" xfId="0" applyNumberFormat="1" applyFill="1" applyBorder="1"/>
    <xf numFmtId="0" fontId="0" fillId="2" borderId="1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43" fontId="0" fillId="2" borderId="8" xfId="0" applyNumberFormat="1" applyFill="1" applyBorder="1"/>
    <xf numFmtId="1" fontId="0" fillId="2" borderId="8" xfId="0" applyNumberFormat="1" applyFill="1" applyBorder="1"/>
    <xf numFmtId="1" fontId="0" fillId="2" borderId="6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43" fontId="0" fillId="2" borderId="12" xfId="1" applyFont="1" applyFill="1" applyBorder="1"/>
    <xf numFmtId="164" fontId="0" fillId="2" borderId="12" xfId="1" applyNumberFormat="1" applyFont="1" applyFill="1" applyBorder="1"/>
    <xf numFmtId="1" fontId="0" fillId="2" borderId="9" xfId="1" applyNumberFormat="1" applyFont="1" applyFill="1" applyBorder="1"/>
    <xf numFmtId="43" fontId="0" fillId="2" borderId="9" xfId="1" applyFont="1" applyFill="1" applyBorder="1"/>
    <xf numFmtId="43" fontId="0" fillId="2" borderId="12" xfId="0" applyNumberFormat="1" applyFill="1" applyBorder="1"/>
    <xf numFmtId="1" fontId="0" fillId="2" borderId="12" xfId="0" applyNumberFormat="1" applyFill="1" applyBorder="1"/>
    <xf numFmtId="1" fontId="0" fillId="2" borderId="15" xfId="0" applyNumberFormat="1" applyFill="1" applyBorder="1"/>
    <xf numFmtId="43" fontId="2" fillId="0" borderId="19" xfId="1" applyFont="1" applyBorder="1"/>
    <xf numFmtId="43" fontId="0" fillId="0" borderId="20" xfId="1" applyFont="1" applyBorder="1"/>
    <xf numFmtId="0" fontId="0" fillId="0" borderId="4" xfId="0" applyBorder="1"/>
    <xf numFmtId="0" fontId="0" fillId="0" borderId="11" xfId="0" applyFill="1" applyBorder="1"/>
    <xf numFmtId="0" fontId="0" fillId="0" borderId="0" xfId="0" applyAlignment="1"/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topLeftCell="A25" workbookViewId="0">
      <selection activeCell="A40" sqref="A40"/>
    </sheetView>
  </sheetViews>
  <sheetFormatPr defaultRowHeight="15"/>
  <cols>
    <col min="1" max="1" width="29.140625" customWidth="1"/>
    <col min="2" max="2" width="14.42578125" style="1" customWidth="1"/>
    <col min="3" max="3" width="5" style="13" customWidth="1"/>
    <col min="4" max="4" width="7.85546875" style="36" customWidth="1"/>
    <col min="5" max="5" width="14.28515625" style="1" bestFit="1" customWidth="1"/>
    <col min="6" max="6" width="13.28515625" bestFit="1" customWidth="1"/>
    <col min="7" max="7" width="4.85546875" style="23" bestFit="1" customWidth="1"/>
    <col min="8" max="8" width="8" style="23" customWidth="1"/>
    <col min="9" max="9" width="16.28515625" bestFit="1" customWidth="1"/>
    <col min="10" max="10" width="14.28515625" bestFit="1" customWidth="1"/>
    <col min="11" max="11" width="6" style="23" bestFit="1" customWidth="1"/>
    <col min="12" max="12" width="8" style="23" bestFit="1" customWidth="1"/>
    <col min="13" max="13" width="18" bestFit="1" customWidth="1"/>
    <col min="14" max="14" width="14.28515625" bestFit="1" customWidth="1"/>
    <col min="15" max="15" width="4.85546875" style="23" bestFit="1" customWidth="1"/>
    <col min="16" max="16" width="8" style="23" bestFit="1" customWidth="1"/>
    <col min="17" max="17" width="13.28515625" bestFit="1" customWidth="1"/>
  </cols>
  <sheetData>
    <row r="2" spans="1:17">
      <c r="A2" s="19"/>
      <c r="B2" s="19"/>
    </row>
    <row r="3" spans="1:17">
      <c r="A3" s="92" t="s">
        <v>37</v>
      </c>
      <c r="B3" s="92"/>
    </row>
    <row r="4" spans="1:17" ht="15.75" thickBot="1"/>
    <row r="5" spans="1:17" ht="15.75" thickBot="1">
      <c r="A5" s="3"/>
      <c r="B5" s="20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53" t="s">
        <v>23</v>
      </c>
    </row>
    <row r="6" spans="1:17" ht="15.75" thickBot="1">
      <c r="A6" s="4" t="s">
        <v>0</v>
      </c>
      <c r="B6" s="8" t="s">
        <v>21</v>
      </c>
      <c r="C6" s="15" t="s">
        <v>25</v>
      </c>
      <c r="D6" s="35" t="s">
        <v>24</v>
      </c>
      <c r="E6" s="16" t="s">
        <v>22</v>
      </c>
      <c r="F6" s="16" t="s">
        <v>20</v>
      </c>
      <c r="G6" s="24" t="s">
        <v>25</v>
      </c>
      <c r="H6" s="35" t="s">
        <v>24</v>
      </c>
      <c r="I6" s="16" t="s">
        <v>22</v>
      </c>
      <c r="J6" s="16" t="s">
        <v>20</v>
      </c>
      <c r="K6" s="24" t="s">
        <v>25</v>
      </c>
      <c r="L6" s="35" t="s">
        <v>24</v>
      </c>
      <c r="M6" s="16" t="s">
        <v>22</v>
      </c>
      <c r="N6" s="16" t="s">
        <v>20</v>
      </c>
      <c r="O6" s="24" t="s">
        <v>25</v>
      </c>
      <c r="P6" s="54" t="s">
        <v>24</v>
      </c>
      <c r="Q6" s="55"/>
    </row>
    <row r="7" spans="1:17">
      <c r="A7" s="56" t="s">
        <v>1</v>
      </c>
      <c r="B7" s="57">
        <v>20000</v>
      </c>
      <c r="C7" s="58">
        <v>2</v>
      </c>
      <c r="D7" s="59">
        <v>1658</v>
      </c>
      <c r="E7" s="57" t="s">
        <v>26</v>
      </c>
      <c r="F7" s="57">
        <v>200000</v>
      </c>
      <c r="G7" s="60">
        <v>1</v>
      </c>
      <c r="H7" s="60">
        <v>1615</v>
      </c>
      <c r="I7" s="57" t="s">
        <v>27</v>
      </c>
      <c r="J7" s="57">
        <v>100000</v>
      </c>
      <c r="K7" s="61">
        <v>1</v>
      </c>
      <c r="L7" s="62">
        <v>1615</v>
      </c>
      <c r="M7" s="63"/>
      <c r="N7" s="63"/>
      <c r="O7" s="62"/>
      <c r="P7" s="62"/>
      <c r="Q7" s="64"/>
    </row>
    <row r="8" spans="1:17">
      <c r="A8" s="56"/>
      <c r="B8" s="57">
        <v>117000</v>
      </c>
      <c r="C8" s="58">
        <v>1</v>
      </c>
      <c r="D8" s="59">
        <v>1561</v>
      </c>
      <c r="E8" s="57"/>
      <c r="F8" s="57"/>
      <c r="G8" s="60"/>
      <c r="H8" s="60"/>
      <c r="I8" s="57"/>
      <c r="J8" s="57"/>
      <c r="K8" s="61"/>
      <c r="L8" s="62"/>
      <c r="M8" s="63"/>
      <c r="N8" s="63"/>
      <c r="O8" s="62"/>
      <c r="P8" s="62"/>
      <c r="Q8" s="64">
        <f>B7+F7+J7+B8</f>
        <v>437000</v>
      </c>
    </row>
    <row r="9" spans="1:17">
      <c r="A9" s="5" t="s">
        <v>2</v>
      </c>
      <c r="B9" s="6"/>
      <c r="C9" s="14"/>
      <c r="D9" s="37"/>
      <c r="E9" s="6" t="s">
        <v>28</v>
      </c>
      <c r="F9" s="9">
        <v>18857</v>
      </c>
      <c r="G9" s="25">
        <v>1</v>
      </c>
      <c r="H9" s="25">
        <v>1615</v>
      </c>
      <c r="I9" s="9" t="s">
        <v>26</v>
      </c>
      <c r="J9" s="9">
        <v>100000</v>
      </c>
      <c r="K9" s="29">
        <v>1</v>
      </c>
      <c r="L9" s="32">
        <v>1615</v>
      </c>
      <c r="M9" s="17" t="s">
        <v>29</v>
      </c>
      <c r="N9" s="17">
        <v>200000</v>
      </c>
      <c r="O9" s="32">
        <v>1</v>
      </c>
      <c r="P9" s="32">
        <v>1615</v>
      </c>
      <c r="Q9" s="18">
        <f t="shared" ref="Q9:Q35" si="0">B9+F9+J9+N9</f>
        <v>318857</v>
      </c>
    </row>
    <row r="10" spans="1:17">
      <c r="A10" s="65" t="s">
        <v>18</v>
      </c>
      <c r="B10" s="66">
        <v>167000</v>
      </c>
      <c r="C10" s="67">
        <v>1</v>
      </c>
      <c r="D10" s="68">
        <v>1561</v>
      </c>
      <c r="E10" s="66" t="s">
        <v>28</v>
      </c>
      <c r="F10" s="66">
        <v>100000</v>
      </c>
      <c r="G10" s="68">
        <v>1</v>
      </c>
      <c r="H10" s="68">
        <v>1615</v>
      </c>
      <c r="I10" s="66"/>
      <c r="J10" s="66"/>
      <c r="K10" s="69"/>
      <c r="L10" s="70"/>
      <c r="M10" s="71"/>
      <c r="N10" s="71"/>
      <c r="O10" s="70"/>
      <c r="P10" s="70"/>
      <c r="Q10" s="72">
        <f t="shared" si="0"/>
        <v>267000</v>
      </c>
    </row>
    <row r="11" spans="1:17">
      <c r="A11" s="38" t="s">
        <v>3</v>
      </c>
      <c r="B11" s="6">
        <v>20000</v>
      </c>
      <c r="C11" s="14">
        <v>2</v>
      </c>
      <c r="D11" s="37">
        <v>1658</v>
      </c>
      <c r="E11" s="6" t="s">
        <v>30</v>
      </c>
      <c r="F11" s="9">
        <v>300000</v>
      </c>
      <c r="G11" s="25">
        <v>1</v>
      </c>
      <c r="H11" s="25">
        <v>1615</v>
      </c>
      <c r="I11" s="9"/>
      <c r="J11" s="9"/>
      <c r="K11" s="29"/>
      <c r="L11" s="32"/>
      <c r="M11" s="17"/>
      <c r="N11" s="17"/>
      <c r="O11" s="32"/>
      <c r="P11" s="32"/>
      <c r="Q11" s="18"/>
    </row>
    <row r="12" spans="1:17">
      <c r="A12" s="39"/>
      <c r="B12" s="6">
        <v>232739</v>
      </c>
      <c r="C12" s="14">
        <v>1</v>
      </c>
      <c r="D12" s="37">
        <v>1561</v>
      </c>
      <c r="E12" s="6"/>
      <c r="F12" s="9"/>
      <c r="G12" s="25"/>
      <c r="H12" s="25"/>
      <c r="I12" s="9"/>
      <c r="J12" s="9"/>
      <c r="K12" s="29"/>
      <c r="L12" s="32"/>
      <c r="M12" s="17"/>
      <c r="N12" s="17"/>
      <c r="O12" s="32"/>
      <c r="P12" s="32"/>
      <c r="Q12" s="18">
        <f>B11+F11+B12</f>
        <v>552739</v>
      </c>
    </row>
    <row r="13" spans="1:17">
      <c r="A13" s="73" t="s">
        <v>4</v>
      </c>
      <c r="B13" s="66">
        <v>20000</v>
      </c>
      <c r="C13" s="67">
        <v>2</v>
      </c>
      <c r="D13" s="68">
        <v>1658</v>
      </c>
      <c r="E13" s="66"/>
      <c r="F13" s="66"/>
      <c r="G13" s="68"/>
      <c r="H13" s="68"/>
      <c r="I13" s="66"/>
      <c r="J13" s="66"/>
      <c r="K13" s="69"/>
      <c r="L13" s="70"/>
      <c r="M13" s="71"/>
      <c r="N13" s="71"/>
      <c r="O13" s="70"/>
      <c r="P13" s="70"/>
      <c r="Q13" s="72"/>
    </row>
    <row r="14" spans="1:17">
      <c r="A14" s="74"/>
      <c r="B14" s="66">
        <v>234000</v>
      </c>
      <c r="C14" s="67">
        <v>1</v>
      </c>
      <c r="D14" s="68">
        <v>1561</v>
      </c>
      <c r="E14" s="66"/>
      <c r="F14" s="66"/>
      <c r="G14" s="68"/>
      <c r="H14" s="68"/>
      <c r="I14" s="66"/>
      <c r="J14" s="66"/>
      <c r="K14" s="69"/>
      <c r="L14" s="70"/>
      <c r="M14" s="71"/>
      <c r="N14" s="71"/>
      <c r="O14" s="70"/>
      <c r="P14" s="70"/>
      <c r="Q14" s="72">
        <f>B13+B14</f>
        <v>254000</v>
      </c>
    </row>
    <row r="15" spans="1:17">
      <c r="A15" s="5" t="s">
        <v>5</v>
      </c>
      <c r="B15" s="6">
        <v>117000</v>
      </c>
      <c r="C15" s="14">
        <v>1</v>
      </c>
      <c r="D15" s="37">
        <v>1561</v>
      </c>
      <c r="E15" s="6"/>
      <c r="F15" s="9"/>
      <c r="G15" s="25"/>
      <c r="H15" s="25"/>
      <c r="I15" s="9"/>
      <c r="J15" s="9"/>
      <c r="K15" s="29"/>
      <c r="L15" s="32"/>
      <c r="M15" s="17"/>
      <c r="N15" s="17"/>
      <c r="O15" s="32"/>
      <c r="P15" s="32"/>
      <c r="Q15" s="18">
        <f t="shared" si="0"/>
        <v>117000</v>
      </c>
    </row>
    <row r="16" spans="1:17">
      <c r="A16" s="65" t="s">
        <v>6</v>
      </c>
      <c r="B16" s="66">
        <v>155965</v>
      </c>
      <c r="C16" s="67">
        <v>1</v>
      </c>
      <c r="D16" s="68">
        <v>1560</v>
      </c>
      <c r="E16" s="66" t="s">
        <v>28</v>
      </c>
      <c r="F16" s="66">
        <v>100000</v>
      </c>
      <c r="G16" s="68">
        <v>1</v>
      </c>
      <c r="H16" s="68">
        <v>1615</v>
      </c>
      <c r="I16" s="66" t="s">
        <v>31</v>
      </c>
      <c r="J16" s="66">
        <v>75000</v>
      </c>
      <c r="K16" s="69">
        <v>1</v>
      </c>
      <c r="L16" s="70">
        <v>1615</v>
      </c>
      <c r="M16" s="71"/>
      <c r="N16" s="71"/>
      <c r="O16" s="70"/>
      <c r="P16" s="70"/>
      <c r="Q16" s="72">
        <f t="shared" si="0"/>
        <v>330965</v>
      </c>
    </row>
    <row r="17" spans="1:17">
      <c r="A17" s="38" t="s">
        <v>7</v>
      </c>
      <c r="B17" s="6">
        <v>70000</v>
      </c>
      <c r="C17" s="14">
        <v>2</v>
      </c>
      <c r="D17" s="37">
        <v>1658</v>
      </c>
      <c r="E17" s="6" t="s">
        <v>28</v>
      </c>
      <c r="F17" s="9">
        <v>150000</v>
      </c>
      <c r="G17" s="25">
        <v>3</v>
      </c>
      <c r="H17" s="25">
        <v>1648</v>
      </c>
      <c r="I17" s="9"/>
      <c r="J17" s="9"/>
      <c r="K17" s="29"/>
      <c r="L17" s="32"/>
      <c r="M17" s="17"/>
      <c r="N17" s="17"/>
      <c r="O17" s="32"/>
      <c r="P17" s="32"/>
      <c r="Q17" s="18"/>
    </row>
    <row r="18" spans="1:17">
      <c r="A18" s="40"/>
      <c r="B18" s="6">
        <v>104679</v>
      </c>
      <c r="C18" s="14">
        <v>2</v>
      </c>
      <c r="D18" s="37">
        <v>1462</v>
      </c>
      <c r="E18" s="6"/>
      <c r="F18" s="9"/>
      <c r="G18" s="25"/>
      <c r="H18" s="25"/>
      <c r="I18" s="9"/>
      <c r="J18" s="9"/>
      <c r="K18" s="29"/>
      <c r="L18" s="32"/>
      <c r="M18" s="17"/>
      <c r="N18" s="17"/>
      <c r="O18" s="32"/>
      <c r="P18" s="32"/>
      <c r="Q18" s="18"/>
    </row>
    <row r="19" spans="1:17">
      <c r="A19" s="39"/>
      <c r="B19" s="6">
        <v>356000</v>
      </c>
      <c r="C19" s="14">
        <v>1</v>
      </c>
      <c r="D19" s="37">
        <v>1561</v>
      </c>
      <c r="E19" s="6"/>
      <c r="F19" s="9"/>
      <c r="G19" s="25"/>
      <c r="H19" s="25"/>
      <c r="I19" s="9"/>
      <c r="J19" s="9"/>
      <c r="K19" s="29"/>
      <c r="L19" s="32"/>
      <c r="M19" s="17"/>
      <c r="N19" s="17"/>
      <c r="O19" s="32"/>
      <c r="P19" s="32"/>
      <c r="Q19" s="18">
        <f>B17+F17+B18+B19</f>
        <v>680679</v>
      </c>
    </row>
    <row r="20" spans="1:17">
      <c r="A20" s="73" t="s">
        <v>8</v>
      </c>
      <c r="B20" s="66">
        <v>1082640</v>
      </c>
      <c r="C20" s="67">
        <v>2</v>
      </c>
      <c r="D20" s="68">
        <v>1657</v>
      </c>
      <c r="E20" s="66" t="s">
        <v>28</v>
      </c>
      <c r="F20" s="66">
        <v>149990</v>
      </c>
      <c r="G20" s="68">
        <v>3</v>
      </c>
      <c r="H20" s="68">
        <v>1625</v>
      </c>
      <c r="I20" s="66" t="s">
        <v>32</v>
      </c>
      <c r="J20" s="66">
        <v>200000</v>
      </c>
      <c r="K20" s="69">
        <v>2</v>
      </c>
      <c r="L20" s="70">
        <v>1805</v>
      </c>
      <c r="M20" s="71" t="s">
        <v>33</v>
      </c>
      <c r="N20" s="71">
        <v>100000</v>
      </c>
      <c r="O20" s="70">
        <v>2</v>
      </c>
      <c r="P20" s="70">
        <v>1630</v>
      </c>
      <c r="Q20" s="72"/>
    </row>
    <row r="21" spans="1:17">
      <c r="A21" s="75"/>
      <c r="B21" s="66">
        <v>78000</v>
      </c>
      <c r="C21" s="67">
        <v>2</v>
      </c>
      <c r="D21" s="68">
        <v>1587</v>
      </c>
      <c r="E21" s="66"/>
      <c r="F21" s="66"/>
      <c r="G21" s="68"/>
      <c r="H21" s="68"/>
      <c r="I21" s="66"/>
      <c r="J21" s="66"/>
      <c r="K21" s="69"/>
      <c r="L21" s="70"/>
      <c r="M21" s="71"/>
      <c r="N21" s="71"/>
      <c r="O21" s="70"/>
      <c r="P21" s="70"/>
      <c r="Q21" s="72"/>
    </row>
    <row r="22" spans="1:17">
      <c r="A22" s="74"/>
      <c r="B22" s="66">
        <v>335843</v>
      </c>
      <c r="C22" s="67">
        <v>1</v>
      </c>
      <c r="D22" s="68">
        <v>1562</v>
      </c>
      <c r="E22" s="66"/>
      <c r="F22" s="66"/>
      <c r="G22" s="68"/>
      <c r="H22" s="68"/>
      <c r="I22" s="66"/>
      <c r="J22" s="66"/>
      <c r="K22" s="69"/>
      <c r="L22" s="70"/>
      <c r="M22" s="71"/>
      <c r="N22" s="71"/>
      <c r="O22" s="70"/>
      <c r="P22" s="70"/>
      <c r="Q22" s="72">
        <f>B20+F20+J20+N20+B21+B22</f>
        <v>1946473</v>
      </c>
    </row>
    <row r="23" spans="1:17">
      <c r="A23" s="38" t="s">
        <v>9</v>
      </c>
      <c r="B23" s="6">
        <v>20000</v>
      </c>
      <c r="C23" s="14">
        <v>2</v>
      </c>
      <c r="D23" s="37">
        <v>1657</v>
      </c>
      <c r="E23" s="6"/>
      <c r="F23" s="9"/>
      <c r="G23" s="25"/>
      <c r="H23" s="25"/>
      <c r="I23" s="9"/>
      <c r="J23" s="9"/>
      <c r="K23" s="29"/>
      <c r="L23" s="32"/>
      <c r="M23" s="17"/>
      <c r="N23" s="17"/>
      <c r="O23" s="32"/>
      <c r="P23" s="32"/>
      <c r="Q23" s="18"/>
    </row>
    <row r="24" spans="1:17">
      <c r="A24" s="39"/>
      <c r="B24" s="6">
        <v>150000</v>
      </c>
      <c r="C24" s="14">
        <v>1</v>
      </c>
      <c r="D24" s="37">
        <v>1562</v>
      </c>
      <c r="E24" s="6"/>
      <c r="F24" s="9"/>
      <c r="G24" s="25"/>
      <c r="H24" s="25"/>
      <c r="I24" s="9"/>
      <c r="J24" s="9"/>
      <c r="K24" s="29"/>
      <c r="L24" s="32"/>
      <c r="M24" s="17"/>
      <c r="N24" s="17"/>
      <c r="O24" s="32"/>
      <c r="P24" s="32"/>
      <c r="Q24" s="18">
        <f>B23+B24</f>
        <v>170000</v>
      </c>
    </row>
    <row r="25" spans="1:17">
      <c r="A25" s="65" t="s">
        <v>10</v>
      </c>
      <c r="B25" s="66">
        <v>117000</v>
      </c>
      <c r="C25" s="67">
        <v>1</v>
      </c>
      <c r="D25" s="68">
        <v>1562</v>
      </c>
      <c r="E25" s="66" t="s">
        <v>26</v>
      </c>
      <c r="F25" s="66">
        <v>100000</v>
      </c>
      <c r="G25" s="68">
        <v>1</v>
      </c>
      <c r="H25" s="68">
        <v>1619</v>
      </c>
      <c r="I25" s="66"/>
      <c r="J25" s="66"/>
      <c r="K25" s="69"/>
      <c r="L25" s="70"/>
      <c r="M25" s="71"/>
      <c r="N25" s="71"/>
      <c r="O25" s="70"/>
      <c r="P25" s="70"/>
      <c r="Q25" s="72">
        <f t="shared" si="0"/>
        <v>217000</v>
      </c>
    </row>
    <row r="26" spans="1:17">
      <c r="A26" s="5" t="s">
        <v>11</v>
      </c>
      <c r="B26" s="6">
        <v>195000</v>
      </c>
      <c r="C26" s="14">
        <v>1</v>
      </c>
      <c r="D26" s="37">
        <v>1562</v>
      </c>
      <c r="E26" s="6"/>
      <c r="F26" s="9"/>
      <c r="G26" s="25"/>
      <c r="H26" s="25"/>
      <c r="I26" s="9"/>
      <c r="J26" s="9"/>
      <c r="K26" s="29"/>
      <c r="L26" s="32"/>
      <c r="M26" s="17"/>
      <c r="N26" s="17"/>
      <c r="O26" s="32"/>
      <c r="P26" s="32"/>
      <c r="Q26" s="18">
        <f t="shared" si="0"/>
        <v>195000</v>
      </c>
    </row>
    <row r="27" spans="1:17">
      <c r="A27" s="65" t="s">
        <v>12</v>
      </c>
      <c r="B27" s="66">
        <v>196431</v>
      </c>
      <c r="C27" s="67">
        <v>1</v>
      </c>
      <c r="D27" s="68">
        <v>1562</v>
      </c>
      <c r="E27" s="66"/>
      <c r="F27" s="66"/>
      <c r="G27" s="68"/>
      <c r="H27" s="68"/>
      <c r="I27" s="66"/>
      <c r="J27" s="66"/>
      <c r="K27" s="69"/>
      <c r="L27" s="70"/>
      <c r="M27" s="71"/>
      <c r="N27" s="71"/>
      <c r="O27" s="70"/>
      <c r="P27" s="70"/>
      <c r="Q27" s="72">
        <f t="shared" si="0"/>
        <v>196431</v>
      </c>
    </row>
    <row r="28" spans="1:17">
      <c r="A28" s="5" t="s">
        <v>17</v>
      </c>
      <c r="B28" s="6">
        <v>95920</v>
      </c>
      <c r="C28" s="14">
        <v>1</v>
      </c>
      <c r="D28" s="37">
        <v>1563</v>
      </c>
      <c r="E28" s="6" t="s">
        <v>28</v>
      </c>
      <c r="F28" s="9">
        <v>130000</v>
      </c>
      <c r="G28" s="25">
        <v>1</v>
      </c>
      <c r="H28" s="25">
        <v>1619</v>
      </c>
      <c r="I28" s="9"/>
      <c r="J28" s="9"/>
      <c r="K28" s="29"/>
      <c r="L28" s="32"/>
      <c r="M28" s="17"/>
      <c r="N28" s="17"/>
      <c r="O28" s="32"/>
      <c r="P28" s="32"/>
      <c r="Q28" s="18">
        <f t="shared" si="0"/>
        <v>225920</v>
      </c>
    </row>
    <row r="29" spans="1:17">
      <c r="A29" s="73" t="s">
        <v>13</v>
      </c>
      <c r="B29" s="66">
        <v>119910</v>
      </c>
      <c r="C29" s="67">
        <v>2</v>
      </c>
      <c r="D29" s="68">
        <v>1657</v>
      </c>
      <c r="E29" s="66" t="s">
        <v>34</v>
      </c>
      <c r="F29" s="76">
        <v>100000</v>
      </c>
      <c r="G29" s="77">
        <v>3</v>
      </c>
      <c r="H29" s="77">
        <v>1328</v>
      </c>
      <c r="I29" s="76" t="s">
        <v>35</v>
      </c>
      <c r="J29" s="76">
        <v>399997</v>
      </c>
      <c r="K29" s="78">
        <v>4</v>
      </c>
      <c r="L29" s="79">
        <v>1624</v>
      </c>
      <c r="M29" s="72"/>
      <c r="N29" s="72"/>
      <c r="O29" s="79"/>
      <c r="P29" s="79"/>
      <c r="Q29" s="72"/>
    </row>
    <row r="30" spans="1:17">
      <c r="A30" s="74"/>
      <c r="B30" s="66">
        <v>331070</v>
      </c>
      <c r="C30" s="67">
        <v>1</v>
      </c>
      <c r="D30" s="68">
        <v>1563</v>
      </c>
      <c r="E30" s="66"/>
      <c r="F30" s="76"/>
      <c r="G30" s="77"/>
      <c r="H30" s="77"/>
      <c r="I30" s="76"/>
      <c r="J30" s="76"/>
      <c r="K30" s="78"/>
      <c r="L30" s="79"/>
      <c r="M30" s="72"/>
      <c r="N30" s="72"/>
      <c r="O30" s="79"/>
      <c r="P30" s="79"/>
      <c r="Q30" s="72">
        <f>B29+F29+J29+B30</f>
        <v>950977</v>
      </c>
    </row>
    <row r="31" spans="1:17">
      <c r="A31" s="38" t="s">
        <v>14</v>
      </c>
      <c r="B31" s="6">
        <v>20000</v>
      </c>
      <c r="C31" s="14">
        <v>2</v>
      </c>
      <c r="D31" s="37">
        <v>1657</v>
      </c>
      <c r="E31" s="6" t="s">
        <v>27</v>
      </c>
      <c r="F31" s="10">
        <v>100000</v>
      </c>
      <c r="G31" s="26">
        <v>1</v>
      </c>
      <c r="H31" s="26">
        <v>1619</v>
      </c>
      <c r="I31" s="10"/>
      <c r="J31" s="10"/>
      <c r="K31" s="30"/>
      <c r="L31" s="33"/>
      <c r="M31" s="18"/>
      <c r="N31" s="18"/>
      <c r="O31" s="33"/>
      <c r="P31" s="33"/>
      <c r="Q31" s="18"/>
    </row>
    <row r="32" spans="1:17">
      <c r="A32" s="39"/>
      <c r="B32" s="6">
        <v>117000</v>
      </c>
      <c r="C32" s="14">
        <v>1</v>
      </c>
      <c r="D32" s="37">
        <v>1563</v>
      </c>
      <c r="E32" s="6"/>
      <c r="F32" s="10"/>
      <c r="G32" s="26"/>
      <c r="H32" s="26"/>
      <c r="I32" s="10"/>
      <c r="J32" s="10"/>
      <c r="K32" s="30"/>
      <c r="L32" s="33"/>
      <c r="M32" s="18"/>
      <c r="N32" s="18"/>
      <c r="O32" s="33"/>
      <c r="P32" s="33"/>
      <c r="Q32" s="18">
        <f>B31+F31+B32</f>
        <v>237000</v>
      </c>
    </row>
    <row r="33" spans="1:17">
      <c r="A33" s="65" t="s">
        <v>15</v>
      </c>
      <c r="B33" s="66">
        <v>20000</v>
      </c>
      <c r="C33" s="67">
        <v>2</v>
      </c>
      <c r="D33" s="68">
        <v>1657</v>
      </c>
      <c r="E33" s="66"/>
      <c r="F33" s="76"/>
      <c r="G33" s="77"/>
      <c r="H33" s="77"/>
      <c r="I33" s="76"/>
      <c r="J33" s="76"/>
      <c r="K33" s="78"/>
      <c r="L33" s="79"/>
      <c r="M33" s="72"/>
      <c r="N33" s="72"/>
      <c r="O33" s="79"/>
      <c r="P33" s="79"/>
      <c r="Q33" s="72"/>
    </row>
    <row r="34" spans="1:17" ht="15.75" thickBot="1">
      <c r="A34" s="80"/>
      <c r="B34" s="81">
        <v>448500</v>
      </c>
      <c r="C34" s="82">
        <v>1</v>
      </c>
      <c r="D34" s="83">
        <v>1563</v>
      </c>
      <c r="E34" s="84"/>
      <c r="F34" s="85"/>
      <c r="G34" s="86"/>
      <c r="H34" s="86"/>
      <c r="I34" s="85"/>
      <c r="J34" s="85"/>
      <c r="K34" s="87"/>
      <c r="L34" s="79"/>
      <c r="M34" s="72"/>
      <c r="N34" s="72"/>
      <c r="O34" s="79"/>
      <c r="P34" s="79"/>
      <c r="Q34" s="72">
        <f>B33+B34</f>
        <v>468500</v>
      </c>
    </row>
    <row r="35" spans="1:17" ht="15.75" thickBot="1">
      <c r="A35" s="90" t="s">
        <v>16</v>
      </c>
      <c r="B35" s="89">
        <v>78000</v>
      </c>
      <c r="C35" s="41">
        <v>1</v>
      </c>
      <c r="D35" s="34">
        <v>1563</v>
      </c>
      <c r="E35" s="7" t="s">
        <v>28</v>
      </c>
      <c r="F35" s="11">
        <v>130000</v>
      </c>
      <c r="G35" s="27">
        <v>1</v>
      </c>
      <c r="H35" s="27">
        <v>1619</v>
      </c>
      <c r="I35" s="11"/>
      <c r="J35" s="11"/>
      <c r="K35" s="31"/>
      <c r="L35" s="42"/>
      <c r="M35" s="43"/>
      <c r="N35" s="43"/>
      <c r="O35" s="42"/>
      <c r="P35" s="42"/>
      <c r="Q35" s="43">
        <f t="shared" si="0"/>
        <v>208000</v>
      </c>
    </row>
    <row r="36" spans="1:17" s="44" customFormat="1" ht="15.75" thickBot="1">
      <c r="A36" s="91" t="s">
        <v>19</v>
      </c>
      <c r="B36" s="88">
        <f>SUM(B7:B35)</f>
        <v>5019697</v>
      </c>
      <c r="C36" s="45"/>
      <c r="D36" s="46"/>
      <c r="E36" s="47"/>
      <c r="F36" s="12">
        <f>SUM(F7:F35)</f>
        <v>1578847</v>
      </c>
      <c r="G36" s="48"/>
      <c r="H36" s="49"/>
      <c r="I36" s="50"/>
      <c r="J36" s="12">
        <f>SUM(J7:J35)</f>
        <v>874997</v>
      </c>
      <c r="K36" s="48"/>
      <c r="L36" s="49"/>
      <c r="M36" s="50"/>
      <c r="N36" s="12">
        <f t="shared" ref="N36" si="1">SUM(N7:N35)</f>
        <v>300000</v>
      </c>
      <c r="O36" s="48"/>
      <c r="P36" s="51"/>
      <c r="Q36" s="52">
        <f>SUM(Q7:Q35)</f>
        <v>7773541</v>
      </c>
    </row>
    <row r="37" spans="1:17">
      <c r="A37" s="2" t="s">
        <v>38</v>
      </c>
    </row>
    <row r="38" spans="1:17">
      <c r="M38" s="28"/>
    </row>
    <row r="39" spans="1:17">
      <c r="A39" t="s">
        <v>40</v>
      </c>
    </row>
    <row r="40" spans="1:17">
      <c r="A40" t="s">
        <v>36</v>
      </c>
    </row>
  </sheetData>
  <sortState ref="A5:B22">
    <sortCondition ref="A5:A22"/>
  </sortState>
  <mergeCells count="10">
    <mergeCell ref="A13:A14"/>
    <mergeCell ref="A17:A19"/>
    <mergeCell ref="A23:A24"/>
    <mergeCell ref="A31:A32"/>
    <mergeCell ref="A29:A30"/>
    <mergeCell ref="A20:A22"/>
    <mergeCell ref="A2:B2"/>
    <mergeCell ref="B5:P5"/>
    <mergeCell ref="Q5:Q6"/>
    <mergeCell ref="A11:A12"/>
  </mergeCells>
  <pageMargins left="0.19685039370078741" right="0.19685039370078741" top="0.78740157480314965" bottom="0.78740157480314965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Executivo</cp:lastModifiedBy>
  <cp:lastPrinted>2019-07-15T17:47:24Z</cp:lastPrinted>
  <dcterms:created xsi:type="dcterms:W3CDTF">2018-12-07T10:32:59Z</dcterms:created>
  <dcterms:modified xsi:type="dcterms:W3CDTF">2019-07-15T18:45:05Z</dcterms:modified>
</cp:coreProperties>
</file>